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60060004MAC_87.707\"/>
    </mc:Choice>
  </mc:AlternateContent>
  <xr:revisionPtr revIDLastSave="0" documentId="8_{B7A43307-E8CC-4973-B938-A9AE631DDEDC}" xr6:coauthVersionLast="47" xr6:coauthVersionMax="47" xr10:uidLastSave="{00000000-0000-0000-0000-000000000000}"/>
  <bookViews>
    <workbookView xWindow="22932" yWindow="-108" windowWidth="23256" windowHeight="12456" xr2:uid="{AFBE10AC-9E19-44BE-B2BD-73C2072DFCB3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DESPESAS'!$A$5:$G$37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DESPESAS'!$A$1:$G$37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7" i="4" l="1"/>
  <c r="B12" i="3" s="1"/>
  <c r="B14" i="3" s="1"/>
  <c r="B16" i="3" s="1"/>
  <c r="B9" i="3"/>
</calcChain>
</file>

<file path=xl/sharedStrings.xml><?xml version="1.0" encoding="utf-8"?>
<sst xmlns="http://schemas.openxmlformats.org/spreadsheetml/2006/main" count="117" uniqueCount="39">
  <si>
    <t xml:space="preserve">  </t>
  </si>
  <si>
    <t>EMENDA N°60060004</t>
  </si>
  <si>
    <t>SECRETARIA DE ESTADO DA SAÚDE DE SÃO PAULO</t>
  </si>
  <si>
    <t>RESOLUÇÃO SS Nº 49, DE 17 DE MARÇO DE 2026</t>
  </si>
  <si>
    <t>INCREMENTO MAC - SENADORA MARA GABRILLI - IOT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</si>
  <si>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</si>
  <si>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</si>
  <si>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</si>
  <si>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</si>
  <si>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</si>
  <si>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</si>
  <si>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RECURSOS HUMANOS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</si>
  <si>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</si>
  <si>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</si>
  <si>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</si>
  <si>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</si>
  <si>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</si>
  <si>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</si>
  <si>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</si>
  <si>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</si>
  <si>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</si>
  <si>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TAXA CESTAS BÁSICAS - FUNDACIONAIS      </t>
  </si>
  <si>
    <t xml:space="preserve">DEPARTAMENTO DE RH                                          </t>
  </si>
  <si>
    <t xml:space="preserve">SALÁRIOS - FUNDACIONAIS                 </t>
  </si>
  <si>
    <t xml:space="preserve">VALES TRANSPORTE - FUNDACIONAIS         </t>
  </si>
  <si>
    <t xml:space="preserve">FÉRIAS  / ADTOS 13º  - FUNDACIONAIS     </t>
  </si>
  <si>
    <t xml:space="preserve">MENSALIDADE SINDICAL - FUNDACIONAIS     </t>
  </si>
  <si>
    <t>CONTRIBUIÇÃO ASSISTENCIAL - FUNDACIONAIS</t>
  </si>
  <si>
    <t xml:space="preserve">RESCISÕES - FUNDACIONAIS                </t>
  </si>
  <si>
    <t>N/T</t>
  </si>
  <si>
    <t>DÉBITO INDEVIDO</t>
  </si>
  <si>
    <t>DÉBITO INDEVIDO - DUPLICIDADE</t>
  </si>
  <si>
    <t xml:space="preserve">INSS EMPREGADOS - FUNDACIONAIS          </t>
  </si>
  <si>
    <t xml:space="preserve">IRRF SALÁRIOS - FUNDACIONAIS            </t>
  </si>
  <si>
    <t xml:space="preserve">IRRF FÉRIAS - FUNDACIONAIS              </t>
  </si>
  <si>
    <t xml:space="preserve">FGTS - FUNDACIONAIS                     </t>
  </si>
  <si>
    <t xml:space="preserve">EMPRÉSTIMO EM FOLHA - FUNDACIONAIS      </t>
  </si>
  <si>
    <t xml:space="preserve">ADTOS SALARIAIS - FUNDACIONAIS          </t>
  </si>
  <si>
    <t xml:space="preserve">TRANSF CUSTOS - RH FUNDACIONAIS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</si>
</sst>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1" fillId="0" borderId="7" xfId="4" applyFont="1" applyBorder="1" applyAlignment="1">
      <alignment vertical="center"/>
    </xf>
    <xf numFmtId="0" fontId="21" fillId="0" borderId="7" xfId="4" applyFont="1" applyBorder="1" applyAlignment="1">
      <alignment horizontal="center" vertical="center"/>
    </xf>
    <xf numFmtId="0" fontId="21" fillId="0" borderId="7" xfId="4" applyFont="1" applyBorder="1" applyAlignment="1">
      <alignment horizontal="left" vertical="center"/>
    </xf>
    <xf numFmtId="165" fontId="21" fillId="0" borderId="7" xfId="4" applyNumberFormat="1" applyFont="1" applyBorder="1" applyAlignment="1">
      <alignment horizontal="center"/>
    </xf>
    <xf numFmtId="14" fontId="21" fillId="0" borderId="7" xfId="4" applyNumberFormat="1" applyFont="1" applyBorder="1" applyAlignment="1">
      <alignment horizont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</cellXfs>
  <cellStyles count="9">
    <cellStyle name="Normal" xfId="0" builtinId="0"/>
    <cellStyle name="Normal 2 2" xfId="4" xr:uid="{D777A007-FB12-4BE9-9CFC-50E7A1A604F8}"/>
    <cellStyle name="Normal 2 2 2 2 12 2" xfId="6" xr:uid="{A2B9CD4A-223D-416B-A83C-FFF7039302C9}"/>
    <cellStyle name="Normal 3" xfId="3" xr:uid="{9A84FF0B-35F4-4D9E-8617-81F6B2EA1A18}"/>
    <cellStyle name="Normal 3 2 2" xfId="1" xr:uid="{EE17361E-6FCF-4158-BE06-98CBEBBAD4B3}"/>
    <cellStyle name="Normal 3 2 2 2" xfId="7" xr:uid="{7570BE86-994D-4043-A989-644F9E76605C}"/>
    <cellStyle name="Normal 4" xfId="5" xr:uid="{E74BD00D-A7DB-4111-BA8B-272F537E2F1E}"/>
    <cellStyle name="Normal 5" xfId="2" xr:uid="{310D41B4-D3F6-4648-A6EB-C1DC85BC7ED9}"/>
    <cellStyle name="Vírgula 3 2 2" xfId="8" xr:uid="{C787178B-F5C9-4916-9EB1-137387F4B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F217AA8-194A-4FE5-AC26-966D7B02DC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54742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CAE056-C762-415B-A5A4-5E97ECE0BB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</xdr:row>
      <xdr:rowOff>26842</xdr:rowOff>
    </xdr:from>
    <xdr:to>
      <xdr:col>9</xdr:col>
      <xdr:colOff>826770</xdr:colOff>
      <xdr:row>19</xdr:row>
      <xdr:rowOff>1605914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E50F8D-AF68-435B-999C-EA28D2DA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790747"/>
          <a:ext cx="6111240" cy="4436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72A4FE-DB4E-466F-83A3-2A8EBDDC7E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2B8961F-ACA5-4693-B84A-F58B2A505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941069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7%20-%20PORT.9599/9-%20Setembro.26/87.707%20-%20PORT.9599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07%20-%20PORT.9599\9-%20Setembro.26\87.707%20-%20PORT.9599-%2009.26.xlsx" TargetMode="External"/><Relationship Id="rId1" Type="http://schemas.openxmlformats.org/officeDocument/2006/relationships/externalLinkPath" Target="/Controladoria/Projetos%20Controladoria/Subven&#231;&#245;es/SES/ativas/SES%20-%202026/3%20-%20PORTARIAS/87.707%20-%20PORT.9599/9-%20Setembro.26/87.707%20-%20PORT.9599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99%20-%20PORT.11208/9-%20Setembro.26/87.699%20-%20PORT.%2011208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99%20-%20PORT.11208\9-%20Setembro.26\87.699%20-%20PORT.%2011208%20-%2009.26.xlsx" TargetMode="External"/><Relationship Id="rId1" Type="http://schemas.openxmlformats.org/officeDocument/2006/relationships/externalLinkPath" Target="/Controladoria/Projetos%20Controladoria/Subven&#231;&#245;es/SES/ativas/SES%20-%202026/3%20-%20PORTARIAS/87.699%20-%20PORT.11208/9-%20Setembro.26/87.699%20-%20PORT.%2011208%20-%2009.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 "/>
      <sheetName val="CAPA"/>
      <sheetName val="ORDEM BANCÁRIA"/>
      <sheetName val="FLUXO DE CAIXA"/>
      <sheetName val="COMPOSIÇÃO DAS DESP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EEC8-0850-4334-B8E5-04F475412DA8}">
  <dimension ref="A1:M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43132-B270-4DD4-80F5-72F23058DF60}">
  <dimension ref="A4:N20"/>
  <sheetViews>
    <sheetView showGridLines="0" workbookViewId="0">
      <selection activeCell="A12" sqref="A12"/>
    </sheetView>
  </sheetViews>
  <sheetFormatPr defaultColWidth="9.140625"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FEE8A-EA39-43AA-88CE-611CAD77F67A}">
  <dimension ref="A1:F22"/>
  <sheetViews>
    <sheetView showGridLines="0" zoomScale="85" zoomScaleNormal="85" workbookViewId="0">
      <selection activeCell="A12" sqref="A12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6" ht="52.15" customHeight="1" x14ac:dyDescent="0.25">
      <c r="A1" s="12"/>
      <c r="B1" s="12"/>
    </row>
    <row r="2" spans="1:6" ht="27" customHeight="1" x14ac:dyDescent="0.25">
      <c r="A2" s="14"/>
      <c r="B2" s="14"/>
    </row>
    <row r="3" spans="1:6" ht="37.9" customHeight="1" x14ac:dyDescent="0.25">
      <c r="A3" s="15" t="s">
        <v>6</v>
      </c>
      <c r="B3" s="15"/>
    </row>
    <row r="4" spans="1:6" ht="25.15" customHeight="1" x14ac:dyDescent="0.25">
      <c r="A4" s="16"/>
      <c r="B4" s="16"/>
    </row>
    <row r="5" spans="1:6" ht="14.45" customHeight="1" x14ac:dyDescent="0.25">
      <c r="A5" s="16"/>
      <c r="B5" s="16"/>
    </row>
    <row r="6" spans="1:6" ht="14.45" customHeight="1" thickBot="1" x14ac:dyDescent="0.3">
      <c r="A6" s="17" t="s">
        <v>7</v>
      </c>
      <c r="B6" s="18">
        <v>1479896.47</v>
      </c>
    </row>
    <row r="7" spans="1:6" ht="27.6" customHeight="1" x14ac:dyDescent="0.25">
      <c r="A7" s="19" t="s">
        <v>8</v>
      </c>
      <c r="B7" s="20">
        <v>11158.86</v>
      </c>
    </row>
    <row r="8" spans="1:6" x14ac:dyDescent="0.25">
      <c r="A8" s="21"/>
      <c r="B8" s="22"/>
    </row>
    <row r="9" spans="1:6" x14ac:dyDescent="0.25">
      <c r="A9" s="23" t="s">
        <v>9</v>
      </c>
      <c r="B9" s="24">
        <f>SUM(B7:B8)</f>
        <v>11158.86</v>
      </c>
    </row>
    <row r="10" spans="1:6" x14ac:dyDescent="0.25">
      <c r="A10" s="21"/>
      <c r="B10" s="22"/>
    </row>
    <row r="11" spans="1:6" ht="27.6" customHeight="1" x14ac:dyDescent="0.25">
      <c r="A11" s="25" t="s">
        <v>10</v>
      </c>
      <c r="B11" s="26"/>
    </row>
    <row r="12" spans="1:6" ht="27.6" customHeight="1" x14ac:dyDescent="0.25">
      <c r="A12" s="27" t="s">
        <v>11</v>
      </c>
      <c r="B12" s="20">
        <f>'COMPOSIÇÃO DAS DESPESAS'!F37</f>
        <v>-590894.19000000006</v>
      </c>
      <c r="C12" s="28"/>
      <c r="D12" s="28"/>
    </row>
    <row r="13" spans="1:6" x14ac:dyDescent="0.25">
      <c r="A13" s="21"/>
      <c r="B13" s="22"/>
    </row>
    <row r="14" spans="1:6" ht="27.6" customHeight="1" x14ac:dyDescent="0.25">
      <c r="A14" s="29" t="s">
        <v>9</v>
      </c>
      <c r="B14" s="30">
        <f>SUM(B12:B13)</f>
        <v>-590894.19000000006</v>
      </c>
      <c r="C14" s="28"/>
    </row>
    <row r="15" spans="1:6" x14ac:dyDescent="0.25">
      <c r="B15" s="32"/>
    </row>
    <row r="16" spans="1:6" ht="27.6" customHeight="1" thickBot="1" x14ac:dyDescent="0.3">
      <c r="A16" s="33" t="s">
        <v>12</v>
      </c>
      <c r="B16" s="34">
        <f>B6+B9+B14</f>
        <v>900161.14</v>
      </c>
      <c r="D16" s="35"/>
      <c r="E16" s="35"/>
      <c r="F16" s="35"/>
    </row>
    <row r="20" spans="1:2" x14ac:dyDescent="0.25">
      <c r="A20" s="36"/>
      <c r="B20" s="32"/>
    </row>
    <row r="22" spans="1:2" x14ac:dyDescent="0.25">
      <c r="B22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4F10-15E5-4916-B260-74C70AC1F565}">
  <dimension ref="A1:G37"/>
  <sheetViews>
    <sheetView showGridLines="0" zoomScaleNormal="100" workbookViewId="0">
      <selection activeCell="A12" sqref="A12"/>
    </sheetView>
  </sheetViews>
  <sheetFormatPr defaultRowHeight="15" x14ac:dyDescent="0.25"/>
  <cols>
    <col min="1" max="1" width="6.140625" style="40" customWidth="1"/>
    <col min="2" max="2" width="13.42578125" style="40" customWidth="1"/>
    <col min="3" max="3" width="33.28515625" style="41" customWidth="1"/>
    <col min="4" max="4" width="25.5703125" style="41" customWidth="1"/>
    <col min="5" max="5" width="31.28515625" style="41" customWidth="1"/>
    <col min="6" max="6" width="16.5703125" style="44" bestFit="1" customWidth="1"/>
    <col min="7" max="7" width="16" style="42" customWidth="1"/>
    <col min="8" max="16384" width="9.140625" style="45"/>
  </cols>
  <sheetData>
    <row r="1" spans="1:7" s="39" customFormat="1" ht="53.25" customHeight="1" x14ac:dyDescent="0.25">
      <c r="A1" s="38"/>
      <c r="B1" s="38"/>
      <c r="C1" s="38"/>
      <c r="D1" s="38"/>
      <c r="E1" s="38"/>
      <c r="F1" s="38"/>
      <c r="G1" s="38"/>
    </row>
    <row r="2" spans="1:7" ht="12" customHeight="1" x14ac:dyDescent="0.25">
      <c r="E2" s="42"/>
      <c r="F2" s="43"/>
      <c r="G2" s="44"/>
    </row>
    <row r="3" spans="1:7" s="47" customFormat="1" ht="20.100000000000001" customHeight="1" x14ac:dyDescent="0.25">
      <c r="A3" s="46" t="s">
        <v>13</v>
      </c>
      <c r="B3" s="46"/>
      <c r="C3" s="46"/>
      <c r="D3" s="46"/>
      <c r="E3" s="46"/>
      <c r="F3" s="46"/>
      <c r="G3" s="46"/>
    </row>
    <row r="4" spans="1:7" s="51" customFormat="1" ht="13.5" customHeight="1" x14ac:dyDescent="0.25">
      <c r="A4" s="48"/>
      <c r="B4" s="49"/>
      <c r="C4" s="48"/>
      <c r="D4" s="48"/>
      <c r="E4" s="48"/>
      <c r="F4" s="50"/>
      <c r="G4" s="48"/>
    </row>
    <row r="5" spans="1:7" s="55" customFormat="1" ht="27" customHeight="1" x14ac:dyDescent="0.2">
      <c r="A5" s="52" t="s">
        <v>14</v>
      </c>
      <c r="B5" s="52" t="s">
        <v>15</v>
      </c>
      <c r="C5" s="52" t="s">
        <v>16</v>
      </c>
      <c r="D5" s="52" t="s">
        <v>17</v>
      </c>
      <c r="E5" s="52" t="s">
        <v>18</v>
      </c>
      <c r="F5" s="53" t="s">
        <v>19</v>
      </c>
      <c r="G5" s="54" t="s">
        <v>20</v>
      </c>
    </row>
    <row r="6" spans="1:7" s="40" customFormat="1" x14ac:dyDescent="0.25">
      <c r="A6" s="56">
        <v>1</v>
      </c>
      <c r="B6" s="57">
        <v>1924679</v>
      </c>
      <c r="C6" s="58" t="s">
        <v>21</v>
      </c>
      <c r="D6" s="59" t="s">
        <v>11</v>
      </c>
      <c r="E6" s="60" t="s">
        <v>22</v>
      </c>
      <c r="F6" s="61">
        <v>-486</v>
      </c>
      <c r="G6" s="62">
        <v>46266</v>
      </c>
    </row>
    <row r="7" spans="1:7" s="40" customFormat="1" x14ac:dyDescent="0.25">
      <c r="A7" s="56">
        <v>2</v>
      </c>
      <c r="B7" s="57">
        <v>1923799</v>
      </c>
      <c r="C7" s="58" t="s">
        <v>23</v>
      </c>
      <c r="D7" s="59" t="s">
        <v>11</v>
      </c>
      <c r="E7" s="60" t="s">
        <v>22</v>
      </c>
      <c r="F7" s="61">
        <v>-205094.91</v>
      </c>
      <c r="G7" s="62">
        <v>46273</v>
      </c>
    </row>
    <row r="8" spans="1:7" s="40" customFormat="1" x14ac:dyDescent="0.25">
      <c r="A8" s="56">
        <v>3</v>
      </c>
      <c r="B8" s="57">
        <v>2026002320</v>
      </c>
      <c r="C8" s="58" t="s">
        <v>24</v>
      </c>
      <c r="D8" s="59" t="s">
        <v>11</v>
      </c>
      <c r="E8" s="60" t="s">
        <v>22</v>
      </c>
      <c r="F8" s="61">
        <v>-17863.86</v>
      </c>
      <c r="G8" s="62">
        <v>46273</v>
      </c>
    </row>
    <row r="9" spans="1:7" s="40" customFormat="1" x14ac:dyDescent="0.25">
      <c r="A9" s="56">
        <v>4</v>
      </c>
      <c r="B9" s="57">
        <v>2026002338</v>
      </c>
      <c r="C9" s="58" t="s">
        <v>25</v>
      </c>
      <c r="D9" s="59" t="s">
        <v>11</v>
      </c>
      <c r="E9" s="60" t="s">
        <v>22</v>
      </c>
      <c r="F9" s="61">
        <v>-12818.46</v>
      </c>
      <c r="G9" s="62">
        <v>46273</v>
      </c>
    </row>
    <row r="10" spans="1:7" s="40" customFormat="1" x14ac:dyDescent="0.25">
      <c r="A10" s="56">
        <v>5</v>
      </c>
      <c r="B10" s="57">
        <v>1925405</v>
      </c>
      <c r="C10" s="58" t="s">
        <v>26</v>
      </c>
      <c r="D10" s="59" t="s">
        <v>11</v>
      </c>
      <c r="E10" s="60" t="s">
        <v>22</v>
      </c>
      <c r="F10" s="61">
        <v>-50</v>
      </c>
      <c r="G10" s="62">
        <v>46275</v>
      </c>
    </row>
    <row r="11" spans="1:7" s="40" customFormat="1" x14ac:dyDescent="0.25">
      <c r="A11" s="56">
        <v>6</v>
      </c>
      <c r="B11" s="57">
        <v>1925502</v>
      </c>
      <c r="C11" s="58" t="s">
        <v>27</v>
      </c>
      <c r="D11" s="59" t="s">
        <v>11</v>
      </c>
      <c r="E11" s="60" t="s">
        <v>22</v>
      </c>
      <c r="F11" s="61">
        <v>-153.1</v>
      </c>
      <c r="G11" s="62">
        <v>46275</v>
      </c>
    </row>
    <row r="12" spans="1:7" s="40" customFormat="1" x14ac:dyDescent="0.25">
      <c r="A12" s="56">
        <v>7</v>
      </c>
      <c r="B12" s="57">
        <v>2026002389</v>
      </c>
      <c r="C12" s="58" t="s">
        <v>28</v>
      </c>
      <c r="D12" s="59" t="s">
        <v>11</v>
      </c>
      <c r="E12" s="60" t="s">
        <v>22</v>
      </c>
      <c r="F12" s="61">
        <v>-4731.83</v>
      </c>
      <c r="G12" s="62">
        <v>46275</v>
      </c>
    </row>
    <row r="13" spans="1:7" s="40" customFormat="1" x14ac:dyDescent="0.25">
      <c r="A13" s="56">
        <v>8</v>
      </c>
      <c r="B13" s="57" t="s">
        <v>29</v>
      </c>
      <c r="C13" s="58" t="s">
        <v>30</v>
      </c>
      <c r="D13" s="59" t="s">
        <v>11</v>
      </c>
      <c r="E13" s="60" t="s">
        <v>22</v>
      </c>
      <c r="F13" s="61">
        <v>-205094.91</v>
      </c>
      <c r="G13" s="62">
        <v>46275</v>
      </c>
    </row>
    <row r="14" spans="1:7" s="40" customFormat="1" x14ac:dyDescent="0.25">
      <c r="A14" s="56">
        <v>9</v>
      </c>
      <c r="B14" s="57" t="s">
        <v>29</v>
      </c>
      <c r="C14" s="58" t="s">
        <v>31</v>
      </c>
      <c r="D14" s="59" t="s">
        <v>11</v>
      </c>
      <c r="E14" s="60" t="s">
        <v>22</v>
      </c>
      <c r="F14" s="61">
        <v>-30682.32</v>
      </c>
      <c r="G14" s="62">
        <v>46276</v>
      </c>
    </row>
    <row r="15" spans="1:7" s="40" customFormat="1" x14ac:dyDescent="0.25">
      <c r="A15" s="56">
        <v>10</v>
      </c>
      <c r="B15" s="57">
        <v>2026002467</v>
      </c>
      <c r="C15" s="58" t="s">
        <v>28</v>
      </c>
      <c r="D15" s="59" t="s">
        <v>11</v>
      </c>
      <c r="E15" s="60" t="s">
        <v>22</v>
      </c>
      <c r="F15" s="61">
        <v>-4370.42</v>
      </c>
      <c r="G15" s="62">
        <v>46283</v>
      </c>
    </row>
    <row r="16" spans="1:7" s="40" customFormat="1" x14ac:dyDescent="0.25">
      <c r="A16" s="56">
        <v>11</v>
      </c>
      <c r="B16" s="57">
        <v>1930325</v>
      </c>
      <c r="C16" s="58" t="s">
        <v>32</v>
      </c>
      <c r="D16" s="59" t="s">
        <v>11</v>
      </c>
      <c r="E16" s="60" t="s">
        <v>22</v>
      </c>
      <c r="F16" s="61">
        <v>-28019.35</v>
      </c>
      <c r="G16" s="62">
        <v>46283</v>
      </c>
    </row>
    <row r="17" spans="1:7" s="40" customFormat="1" x14ac:dyDescent="0.25">
      <c r="A17" s="56">
        <v>12</v>
      </c>
      <c r="B17" s="57">
        <v>1931828</v>
      </c>
      <c r="C17" s="58" t="s">
        <v>33</v>
      </c>
      <c r="D17" s="59" t="s">
        <v>11</v>
      </c>
      <c r="E17" s="60" t="s">
        <v>22</v>
      </c>
      <c r="F17" s="61">
        <v>-27642.35</v>
      </c>
      <c r="G17" s="62">
        <v>46283</v>
      </c>
    </row>
    <row r="18" spans="1:7" s="40" customFormat="1" x14ac:dyDescent="0.25">
      <c r="A18" s="56">
        <v>13</v>
      </c>
      <c r="B18" s="57">
        <v>1931956</v>
      </c>
      <c r="C18" s="58" t="s">
        <v>34</v>
      </c>
      <c r="D18" s="59" t="s">
        <v>11</v>
      </c>
      <c r="E18" s="60" t="s">
        <v>22</v>
      </c>
      <c r="F18" s="61">
        <v>-5339.27</v>
      </c>
      <c r="G18" s="62">
        <v>46283</v>
      </c>
    </row>
    <row r="19" spans="1:7" s="40" customFormat="1" x14ac:dyDescent="0.25">
      <c r="A19" s="56">
        <v>14</v>
      </c>
      <c r="B19" s="57">
        <v>2026002438</v>
      </c>
      <c r="C19" s="58" t="s">
        <v>35</v>
      </c>
      <c r="D19" s="59" t="s">
        <v>11</v>
      </c>
      <c r="E19" s="60" t="s">
        <v>22</v>
      </c>
      <c r="F19" s="61">
        <v>-25534.13</v>
      </c>
      <c r="G19" s="62">
        <v>46283</v>
      </c>
    </row>
    <row r="20" spans="1:7" s="40" customFormat="1" x14ac:dyDescent="0.25">
      <c r="A20" s="56">
        <v>15</v>
      </c>
      <c r="B20" s="57">
        <v>2026002445</v>
      </c>
      <c r="C20" s="58" t="s">
        <v>36</v>
      </c>
      <c r="D20" s="59" t="s">
        <v>11</v>
      </c>
      <c r="E20" s="60" t="s">
        <v>22</v>
      </c>
      <c r="F20" s="61">
        <v>-22992.02</v>
      </c>
      <c r="G20" s="62">
        <v>46283</v>
      </c>
    </row>
    <row r="21" spans="1:7" s="40" customFormat="1" x14ac:dyDescent="0.25">
      <c r="A21" s="56">
        <v>16</v>
      </c>
      <c r="B21" s="57">
        <v>2026002471</v>
      </c>
      <c r="C21" s="58" t="s">
        <v>37</v>
      </c>
      <c r="D21" s="59" t="s">
        <v>11</v>
      </c>
      <c r="E21" s="60" t="s">
        <v>22</v>
      </c>
      <c r="F21" s="61">
        <v>-197.01</v>
      </c>
      <c r="G21" s="62">
        <v>46283</v>
      </c>
    </row>
    <row r="22" spans="1:7" s="40" customFormat="1" x14ac:dyDescent="0.25">
      <c r="A22" s="56">
        <v>17</v>
      </c>
      <c r="B22" s="57">
        <v>2026002499</v>
      </c>
      <c r="C22" s="58" t="s">
        <v>28</v>
      </c>
      <c r="D22" s="59" t="s">
        <v>11</v>
      </c>
      <c r="E22" s="60" t="s">
        <v>22</v>
      </c>
      <c r="F22" s="61">
        <v>-14601.15</v>
      </c>
      <c r="G22" s="62">
        <v>46283</v>
      </c>
    </row>
    <row r="23" spans="1:7" s="40" customFormat="1" x14ac:dyDescent="0.25">
      <c r="A23" s="56">
        <v>18</v>
      </c>
      <c r="B23" s="57">
        <v>2026002514</v>
      </c>
      <c r="C23" s="58" t="s">
        <v>28</v>
      </c>
      <c r="D23" s="59" t="s">
        <v>11</v>
      </c>
      <c r="E23" s="60" t="s">
        <v>22</v>
      </c>
      <c r="F23" s="61">
        <v>-9465.39</v>
      </c>
      <c r="G23" s="62">
        <v>46287</v>
      </c>
    </row>
    <row r="24" spans="1:7" s="40" customFormat="1" x14ac:dyDescent="0.25">
      <c r="A24" s="56">
        <v>19</v>
      </c>
      <c r="B24" s="57">
        <v>2026002554</v>
      </c>
      <c r="C24" s="58" t="s">
        <v>25</v>
      </c>
      <c r="D24" s="59" t="s">
        <v>11</v>
      </c>
      <c r="E24" s="60" t="s">
        <v>22</v>
      </c>
      <c r="F24" s="61">
        <v>-9876.7099999999991</v>
      </c>
      <c r="G24" s="62">
        <v>46290</v>
      </c>
    </row>
    <row r="25" spans="1:7" s="40" customFormat="1" x14ac:dyDescent="0.25">
      <c r="A25" s="56">
        <v>20</v>
      </c>
      <c r="B25" s="57">
        <v>1926558</v>
      </c>
      <c r="C25" s="58" t="s">
        <v>38</v>
      </c>
      <c r="D25" s="59" t="s">
        <v>11</v>
      </c>
      <c r="E25" s="60" t="s">
        <v>22</v>
      </c>
      <c r="F25" s="61">
        <v>8176.88</v>
      </c>
      <c r="G25" s="62">
        <v>46295</v>
      </c>
    </row>
    <row r="26" spans="1:7" s="40" customFormat="1" x14ac:dyDescent="0.25">
      <c r="A26" s="56">
        <v>21</v>
      </c>
      <c r="B26" s="57">
        <v>1926559</v>
      </c>
      <c r="C26" s="58" t="s">
        <v>38</v>
      </c>
      <c r="D26" s="59" t="s">
        <v>11</v>
      </c>
      <c r="E26" s="60" t="s">
        <v>22</v>
      </c>
      <c r="F26" s="61">
        <v>2372.9299999999998</v>
      </c>
      <c r="G26" s="62">
        <v>46295</v>
      </c>
    </row>
    <row r="27" spans="1:7" s="40" customFormat="1" x14ac:dyDescent="0.25">
      <c r="A27" s="56">
        <v>22</v>
      </c>
      <c r="B27" s="57">
        <v>1926560</v>
      </c>
      <c r="C27" s="58" t="s">
        <v>38</v>
      </c>
      <c r="D27" s="59" t="s">
        <v>11</v>
      </c>
      <c r="E27" s="60" t="s">
        <v>22</v>
      </c>
      <c r="F27" s="61">
        <v>4023.38</v>
      </c>
      <c r="G27" s="62">
        <v>46295</v>
      </c>
    </row>
    <row r="28" spans="1:7" s="40" customFormat="1" x14ac:dyDescent="0.25">
      <c r="A28" s="56">
        <v>23</v>
      </c>
      <c r="B28" s="57">
        <v>1926561</v>
      </c>
      <c r="C28" s="58" t="s">
        <v>38</v>
      </c>
      <c r="D28" s="59" t="s">
        <v>11</v>
      </c>
      <c r="E28" s="60" t="s">
        <v>22</v>
      </c>
      <c r="F28" s="61">
        <v>1167.58</v>
      </c>
      <c r="G28" s="62">
        <v>46295</v>
      </c>
    </row>
    <row r="29" spans="1:7" s="40" customFormat="1" x14ac:dyDescent="0.25">
      <c r="A29" s="56">
        <v>24</v>
      </c>
      <c r="B29" s="57">
        <v>1926998</v>
      </c>
      <c r="C29" s="58" t="s">
        <v>38</v>
      </c>
      <c r="D29" s="59" t="s">
        <v>11</v>
      </c>
      <c r="E29" s="60" t="s">
        <v>22</v>
      </c>
      <c r="F29" s="61">
        <v>7495.66</v>
      </c>
      <c r="G29" s="62">
        <v>46295</v>
      </c>
    </row>
    <row r="30" spans="1:7" s="40" customFormat="1" x14ac:dyDescent="0.25">
      <c r="A30" s="56">
        <v>25</v>
      </c>
      <c r="B30" s="57">
        <v>1926999</v>
      </c>
      <c r="C30" s="58" t="s">
        <v>38</v>
      </c>
      <c r="D30" s="59" t="s">
        <v>11</v>
      </c>
      <c r="E30" s="60" t="s">
        <v>22</v>
      </c>
      <c r="F30" s="61">
        <v>2175.2399999999998</v>
      </c>
      <c r="G30" s="62">
        <v>46295</v>
      </c>
    </row>
    <row r="31" spans="1:7" s="40" customFormat="1" x14ac:dyDescent="0.25">
      <c r="A31" s="56">
        <v>26</v>
      </c>
      <c r="B31" s="57">
        <v>1927000</v>
      </c>
      <c r="C31" s="58" t="s">
        <v>38</v>
      </c>
      <c r="D31" s="59" t="s">
        <v>11</v>
      </c>
      <c r="E31" s="60" t="s">
        <v>22</v>
      </c>
      <c r="F31" s="61">
        <v>894.21</v>
      </c>
      <c r="G31" s="62">
        <v>46295</v>
      </c>
    </row>
    <row r="32" spans="1:7" s="40" customFormat="1" x14ac:dyDescent="0.25">
      <c r="A32" s="56">
        <v>27</v>
      </c>
      <c r="B32" s="57">
        <v>1927001</v>
      </c>
      <c r="C32" s="58" t="s">
        <v>38</v>
      </c>
      <c r="D32" s="59" t="s">
        <v>11</v>
      </c>
      <c r="E32" s="60" t="s">
        <v>22</v>
      </c>
      <c r="F32" s="61">
        <v>259.5</v>
      </c>
      <c r="G32" s="62">
        <v>46295</v>
      </c>
    </row>
    <row r="33" spans="1:7" s="40" customFormat="1" x14ac:dyDescent="0.25">
      <c r="A33" s="56">
        <v>28</v>
      </c>
      <c r="B33" s="57">
        <v>1927046</v>
      </c>
      <c r="C33" s="58" t="s">
        <v>38</v>
      </c>
      <c r="D33" s="59" t="s">
        <v>11</v>
      </c>
      <c r="E33" s="60" t="s">
        <v>22</v>
      </c>
      <c r="F33" s="61">
        <v>2725.44</v>
      </c>
      <c r="G33" s="62">
        <v>46295</v>
      </c>
    </row>
    <row r="34" spans="1:7" s="40" customFormat="1" x14ac:dyDescent="0.25">
      <c r="A34" s="56">
        <v>29</v>
      </c>
      <c r="B34" s="57">
        <v>1927047</v>
      </c>
      <c r="C34" s="58" t="s">
        <v>38</v>
      </c>
      <c r="D34" s="59" t="s">
        <v>11</v>
      </c>
      <c r="E34" s="60" t="s">
        <v>22</v>
      </c>
      <c r="F34" s="61">
        <v>790.92</v>
      </c>
      <c r="G34" s="62">
        <v>46295</v>
      </c>
    </row>
    <row r="35" spans="1:7" s="40" customFormat="1" x14ac:dyDescent="0.25">
      <c r="A35" s="56">
        <v>30</v>
      </c>
      <c r="B35" s="57">
        <v>1927048</v>
      </c>
      <c r="C35" s="58" t="s">
        <v>38</v>
      </c>
      <c r="D35" s="59" t="s">
        <v>11</v>
      </c>
      <c r="E35" s="60" t="s">
        <v>22</v>
      </c>
      <c r="F35" s="61">
        <v>3129.17</v>
      </c>
      <c r="G35" s="62">
        <v>46295</v>
      </c>
    </row>
    <row r="36" spans="1:7" s="40" customFormat="1" ht="15.75" thickBot="1" x14ac:dyDescent="0.3">
      <c r="A36" s="56">
        <v>31</v>
      </c>
      <c r="B36" s="57">
        <v>1927049</v>
      </c>
      <c r="C36" s="58" t="s">
        <v>38</v>
      </c>
      <c r="D36" s="59" t="s">
        <v>11</v>
      </c>
      <c r="E36" s="60" t="s">
        <v>22</v>
      </c>
      <c r="F36" s="61">
        <v>908.09</v>
      </c>
      <c r="G36" s="62">
        <v>46295</v>
      </c>
    </row>
    <row r="37" spans="1:7" s="68" customFormat="1" ht="26.45" customHeight="1" thickBot="1" x14ac:dyDescent="0.3">
      <c r="A37" s="63"/>
      <c r="B37" s="64"/>
      <c r="C37" s="64"/>
      <c r="D37" s="64"/>
      <c r="E37" s="65"/>
      <c r="F37" s="66">
        <f>SUM(F6:F36)</f>
        <v>-590894.19000000006</v>
      </c>
      <c r="G37" s="67"/>
    </row>
  </sheetData>
  <autoFilter ref="A5:G37" xr:uid="{3B284A6B-02DB-4AC5-8CB7-6E757353B477}"/>
  <mergeCells count="3">
    <mergeCell ref="A1:G1"/>
    <mergeCell ref="A3:G3"/>
    <mergeCell ref="A37:E3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BA3F13-60AA-4646-8D4F-EB1E78191C81}"/>
</file>

<file path=customXml/itemProps2.xml><?xml version="1.0" encoding="utf-8"?>
<ds:datastoreItem xmlns:ds="http://schemas.openxmlformats.org/officeDocument/2006/customXml" ds:itemID="{5A4FD1ED-8111-44D9-813A-BBECC25271EB}"/>
</file>

<file path=customXml/itemProps3.xml><?xml version="1.0" encoding="utf-8"?>
<ds:datastoreItem xmlns:ds="http://schemas.openxmlformats.org/officeDocument/2006/customXml" ds:itemID="{49178F92-20B4-4B94-A15D-65F0359E79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2026-10-16T11:28:46Z</cp:lastPrinted>
  <dcterms:created xsi:type="dcterms:W3CDTF">2026-10-16T11:27:51Z</dcterms:created>
  <dcterms:modified xsi:type="dcterms:W3CDTF">2026-10-16T11:39:00Z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1373200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